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<sst xmlns="http://schemas.openxmlformats.org/spreadsheetml/2006/main" count="5" uniqueCount="5">
  <si>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Vykrývání (f-stop)</t>
  </si>
  <si>
    <t>Nadržování (f-stop)</t>
  </si>
  <si>
    <t>Zákl.</t>
  </si>
  <si>
    <t>Exp.</t>
  </si>
  <si>
    <t>f-stop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</si>
</sst>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  <numFmt numFmtId="165" formatCode="#\ ???/???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13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13" fontId="1" fillId="0" borderId="0" xfId="0" applyNumberFormat="1" applyFont="1" applyAlignment="1">
      <alignment/>
    </xf>
    <xf numFmtId="13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0" fontId="2" fillId="4" borderId="1" xfId="0" applyFont="1" applyFill="1" applyBorder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5" borderId="2" xfId="0" applyFill="1" applyBorder="1" applyAlignment="1" applyProtection="1">
      <alignment/>
      <protection hidden="1"/>
    </xf>
    <xf numFmtId="0" fontId="2" fillId="4" borderId="2" xfId="0" applyFont="1" applyFill="1" applyBorder="1" applyAlignment="1" applyProtection="1">
      <alignment/>
      <protection hidden="1"/>
    </xf>
    <xf numFmtId="0" fontId="2" fillId="3" borderId="2" xfId="0" applyFont="1" applyFill="1" applyBorder="1" applyAlignment="1" applyProtection="1">
      <alignment/>
      <protection hidden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G5" sqref="G5"/>
    </sheetView>
  </sheetViews>
  <sheetFormatPr defaultColWidth="9.140625" defaultRowHeight="12.75"/>
  <cols>
    <col min="1" max="13" width="7.7109375" style="0" customWidth="1"/>
  </cols>
  <sheetData>
    <row r="1" spans="1:2" ht="12.75">
      <c r="A1" s="1" t="s">
        <v>4</v>
      </c>
      <c r="B1" s="9">
        <v>0.16666666666666666</v>
      </c>
    </row>
    <row r="2" spans="1:13" ht="12.75">
      <c r="A2" s="21" t="s">
        <v>0</v>
      </c>
      <c r="B2" s="22"/>
      <c r="C2" s="22"/>
      <c r="D2" s="22"/>
      <c r="E2" s="22"/>
      <c r="F2" s="22"/>
      <c r="G2" s="8" t="s">
        <v>2</v>
      </c>
      <c r="H2" s="22" t="s">
        <v>1</v>
      </c>
      <c r="I2" s="22"/>
      <c r="J2" s="22"/>
      <c r="K2" s="22"/>
      <c r="L2" s="22"/>
      <c r="M2" s="23"/>
    </row>
    <row r="3" spans="1:13" ht="12.75">
      <c r="A3" s="10">
        <f>-6*$B$1</f>
        <v>-1</v>
      </c>
      <c r="B3" s="10">
        <f>-5*$B$1</f>
        <v>-0.8333333333333333</v>
      </c>
      <c r="C3" s="10">
        <f>-4*$B$1</f>
        <v>-0.6666666666666666</v>
      </c>
      <c r="D3" s="10">
        <f>-3*$B$1</f>
        <v>-0.5</v>
      </c>
      <c r="E3" s="10">
        <f>-2*$B$1</f>
        <v>-0.3333333333333333</v>
      </c>
      <c r="F3" s="10">
        <f>-1*$B$1</f>
        <v>-0.16666666666666666</v>
      </c>
      <c r="G3" s="8" t="s">
        <v>3</v>
      </c>
      <c r="H3" s="7">
        <f>1*$B$1</f>
        <v>0.16666666666666666</v>
      </c>
      <c r="I3" s="7">
        <f>2*$B$1</f>
        <v>0.3333333333333333</v>
      </c>
      <c r="J3" s="7">
        <f>3*$B$1</f>
        <v>0.5</v>
      </c>
      <c r="K3" s="7">
        <f>4*$B$1</f>
        <v>0.6666666666666666</v>
      </c>
      <c r="L3" s="7">
        <f>5*$B$1</f>
        <v>0.8333333333333333</v>
      </c>
      <c r="M3" s="7">
        <f>6*$B$1</f>
        <v>1</v>
      </c>
    </row>
    <row r="4" spans="1:13" ht="12.75">
      <c r="A4" s="11">
        <f>ROUND(-1*($G4-($G4/POWER(2,(6*$B$1)))),1)</f>
        <v>-4</v>
      </c>
      <c r="B4" s="11">
        <f>ROUND(-1*($G4-($G4/POWER(2,(5*$B$1)))),1)</f>
        <v>-3.5</v>
      </c>
      <c r="C4" s="11">
        <f>ROUND(-1*($G4-($G4/POWER(2,(4*$B$1)))),1)</f>
        <v>-3</v>
      </c>
      <c r="D4" s="11">
        <f>ROUND(-1*($G4-($G4/POWER(2,(3*$B$1)))),1)</f>
        <v>-2.3</v>
      </c>
      <c r="E4" s="11">
        <f>ROUND(-1*($G4-($G4/POWER(2,(2*$B$1)))),1)</f>
        <v>-1.7</v>
      </c>
      <c r="F4" s="11">
        <f>ROUND(-1*($G4-($G4/POWER(2,$B$1))),1)</f>
        <v>-0.9</v>
      </c>
      <c r="G4" s="3">
        <v>8</v>
      </c>
      <c r="H4" s="11">
        <f>ROUND(($G4*POWER(2,$B$1))-$G4,1)</f>
        <v>1</v>
      </c>
      <c r="I4" s="11">
        <f>ROUND(($G4*POWER(2,(2*$B$1)))-$G4,1)</f>
        <v>2.1</v>
      </c>
      <c r="J4" s="11">
        <f>ROUND(($G4*POWER(2,(3*$B$1)))-$G4,1)</f>
        <v>3.3</v>
      </c>
      <c r="K4" s="11">
        <f>ROUND(($G4*POWER(2,(4*$B$1)))-$G4,1)</f>
        <v>4.7</v>
      </c>
      <c r="L4" s="11">
        <f>ROUND(($G4*POWER(2,(5*$B$1)))-$G4,1)</f>
        <v>6.3</v>
      </c>
      <c r="M4" s="16">
        <f>ROUND(($G4*POWER(2,(6*$B$1)))-$G4,1)</f>
        <v>8</v>
      </c>
    </row>
    <row r="5" spans="1:13" ht="12.75">
      <c r="A5" s="12">
        <f aca="true" t="shared" si="0" ref="A5:A52">ROUND(-1*($G5-($G5/POWER(2,(6*$B$1)))),1)</f>
        <v>-4.3</v>
      </c>
      <c r="B5" s="12">
        <f aca="true" t="shared" si="1" ref="B5:B52">ROUND(-1*($G5-($G5/POWER(2,(5*$B$1)))),1)</f>
        <v>-3.7</v>
      </c>
      <c r="C5" s="12">
        <f aca="true" t="shared" si="2" ref="C5:C52">ROUND(-1*($G5-($G5/POWER(2,(4*$B$1)))),1)</f>
        <v>-3.1</v>
      </c>
      <c r="D5" s="12">
        <f aca="true" t="shared" si="3" ref="D5:D52">ROUND(-1*($G5-($G5/POWER(2,(3*$B$1)))),1)</f>
        <v>-2.5</v>
      </c>
      <c r="E5" s="12">
        <f aca="true" t="shared" si="4" ref="E5:E52">ROUND(-1*($G5-($G5/POWER(2,(2*$B$1)))),1)</f>
        <v>-1.8</v>
      </c>
      <c r="F5" s="12">
        <f aca="true" t="shared" si="5" ref="F5:F52">ROUND(-1*($G5-($G5/POWER(2,$B$1))),1)</f>
        <v>-0.9</v>
      </c>
      <c r="G5" s="2">
        <f>ROUND(($G4*POWER(2,($B$1/2))),1)</f>
        <v>8.5</v>
      </c>
      <c r="H5" s="12">
        <f>ROUND(($G5*POWER(2,$B$1))-$G5,1)</f>
        <v>1</v>
      </c>
      <c r="I5" s="12">
        <f aca="true" t="shared" si="6" ref="I5:I52">ROUND(($G5*POWER(2,(2*$B$1)))-$G5,1)</f>
        <v>2.2</v>
      </c>
      <c r="J5" s="12">
        <f aca="true" t="shared" si="7" ref="J5:J52">ROUND(($G5*POWER(2,(3*$B$1)))-$G5,1)</f>
        <v>3.5</v>
      </c>
      <c r="K5" s="12">
        <f aca="true" t="shared" si="8" ref="K5:K52">ROUND(($G5*POWER(2,(4*$B$1)))-$G5,1)</f>
        <v>5</v>
      </c>
      <c r="L5" s="12">
        <f aca="true" t="shared" si="9" ref="L5:L52">ROUND(($G5*POWER(2,(5*$B$1)))-$G5,1)</f>
        <v>6.6</v>
      </c>
      <c r="M5" s="17">
        <f aca="true" t="shared" si="10" ref="M5:M52">ROUND(($G5*POWER(2,(6*$B$1)))-$G5,1)</f>
        <v>8.5</v>
      </c>
    </row>
    <row r="6" spans="1:13" ht="12.75">
      <c r="A6" s="13">
        <f t="shared" si="0"/>
        <v>-4.5</v>
      </c>
      <c r="B6" s="13">
        <f t="shared" si="1"/>
        <v>-3.9</v>
      </c>
      <c r="C6" s="13">
        <f t="shared" si="2"/>
        <v>-3.3</v>
      </c>
      <c r="D6" s="13">
        <f t="shared" si="3"/>
        <v>-2.6</v>
      </c>
      <c r="E6" s="13">
        <f t="shared" si="4"/>
        <v>-1.9</v>
      </c>
      <c r="F6" s="13">
        <f t="shared" si="5"/>
        <v>-1</v>
      </c>
      <c r="G6" s="6">
        <f>ROUND(($G5*POWER(2,($B$1/2))),1)</f>
        <v>9</v>
      </c>
      <c r="H6" s="13">
        <f aca="true" t="shared" si="11" ref="H6:H52">ROUND(($G6*POWER(2,$B$1))-$G6,1)</f>
        <v>1.1</v>
      </c>
      <c r="I6" s="13">
        <f t="shared" si="6"/>
        <v>2.3</v>
      </c>
      <c r="J6" s="13">
        <f t="shared" si="7"/>
        <v>3.7</v>
      </c>
      <c r="K6" s="13">
        <f t="shared" si="8"/>
        <v>5.3</v>
      </c>
      <c r="L6" s="13">
        <f t="shared" si="9"/>
        <v>7</v>
      </c>
      <c r="M6" s="18">
        <f t="shared" si="10"/>
        <v>9</v>
      </c>
    </row>
    <row r="7" spans="1:13" ht="12.75">
      <c r="A7" s="12">
        <f t="shared" si="0"/>
        <v>-4.8</v>
      </c>
      <c r="B7" s="12">
        <f t="shared" si="1"/>
        <v>-4.2</v>
      </c>
      <c r="C7" s="12">
        <f t="shared" si="2"/>
        <v>-3.5</v>
      </c>
      <c r="D7" s="12">
        <f t="shared" si="3"/>
        <v>-2.8</v>
      </c>
      <c r="E7" s="12">
        <f t="shared" si="4"/>
        <v>-2</v>
      </c>
      <c r="F7" s="12">
        <f t="shared" si="5"/>
        <v>-1</v>
      </c>
      <c r="G7" s="2">
        <f aca="true" t="shared" si="12" ref="G7:G34">ROUND(($G6*POWER(2,($B$1/2))),1)</f>
        <v>9.5</v>
      </c>
      <c r="H7" s="12">
        <f t="shared" si="11"/>
        <v>1.2</v>
      </c>
      <c r="I7" s="12">
        <f t="shared" si="6"/>
        <v>2.5</v>
      </c>
      <c r="J7" s="12">
        <f t="shared" si="7"/>
        <v>3.9</v>
      </c>
      <c r="K7" s="12">
        <f t="shared" si="8"/>
        <v>5.6</v>
      </c>
      <c r="L7" s="12">
        <f t="shared" si="9"/>
        <v>7.4</v>
      </c>
      <c r="M7" s="17">
        <f t="shared" si="10"/>
        <v>9.5</v>
      </c>
    </row>
    <row r="8" spans="1:13" ht="12.75">
      <c r="A8" s="14">
        <f t="shared" si="0"/>
        <v>-5.1</v>
      </c>
      <c r="B8" s="14">
        <f t="shared" si="1"/>
        <v>-4.4</v>
      </c>
      <c r="C8" s="14">
        <f t="shared" si="2"/>
        <v>-3.7</v>
      </c>
      <c r="D8" s="14">
        <f t="shared" si="3"/>
        <v>-3</v>
      </c>
      <c r="E8" s="14">
        <f t="shared" si="4"/>
        <v>-2.1</v>
      </c>
      <c r="F8" s="14">
        <f t="shared" si="5"/>
        <v>-1.1</v>
      </c>
      <c r="G8" s="5">
        <f t="shared" si="12"/>
        <v>10.1</v>
      </c>
      <c r="H8" s="14">
        <f t="shared" si="11"/>
        <v>1.2</v>
      </c>
      <c r="I8" s="14">
        <f t="shared" si="6"/>
        <v>2.6</v>
      </c>
      <c r="J8" s="14">
        <f t="shared" si="7"/>
        <v>4.2</v>
      </c>
      <c r="K8" s="14">
        <f t="shared" si="8"/>
        <v>5.9</v>
      </c>
      <c r="L8" s="14">
        <f t="shared" si="9"/>
        <v>7.9</v>
      </c>
      <c r="M8" s="19">
        <f t="shared" si="10"/>
        <v>10.1</v>
      </c>
    </row>
    <row r="9" spans="1:13" ht="12.75">
      <c r="A9" s="12">
        <f t="shared" si="0"/>
        <v>-5.4</v>
      </c>
      <c r="B9" s="12">
        <f t="shared" si="1"/>
        <v>-4.7</v>
      </c>
      <c r="C9" s="12">
        <f t="shared" si="2"/>
        <v>-4</v>
      </c>
      <c r="D9" s="12">
        <f t="shared" si="3"/>
        <v>-3.1</v>
      </c>
      <c r="E9" s="12">
        <f t="shared" si="4"/>
        <v>-2.2</v>
      </c>
      <c r="F9" s="12">
        <f t="shared" si="5"/>
        <v>-1.2</v>
      </c>
      <c r="G9" s="2">
        <f t="shared" si="12"/>
        <v>10.7</v>
      </c>
      <c r="H9" s="12">
        <f t="shared" si="11"/>
        <v>1.3</v>
      </c>
      <c r="I9" s="12">
        <f t="shared" si="6"/>
        <v>2.8</v>
      </c>
      <c r="J9" s="12">
        <f t="shared" si="7"/>
        <v>4.4</v>
      </c>
      <c r="K9" s="12">
        <f t="shared" si="8"/>
        <v>6.3</v>
      </c>
      <c r="L9" s="12">
        <f t="shared" si="9"/>
        <v>8.4</v>
      </c>
      <c r="M9" s="17">
        <f t="shared" si="10"/>
        <v>10.7</v>
      </c>
    </row>
    <row r="10" spans="1:13" ht="12.75">
      <c r="A10" s="13">
        <f t="shared" si="0"/>
        <v>-5.7</v>
      </c>
      <c r="B10" s="13">
        <f t="shared" si="1"/>
        <v>-5</v>
      </c>
      <c r="C10" s="13">
        <f t="shared" si="2"/>
        <v>-4.2</v>
      </c>
      <c r="D10" s="13">
        <f t="shared" si="3"/>
        <v>-3.3</v>
      </c>
      <c r="E10" s="13">
        <f t="shared" si="4"/>
        <v>-2.3</v>
      </c>
      <c r="F10" s="13">
        <f t="shared" si="5"/>
        <v>-1.2</v>
      </c>
      <c r="G10" s="6">
        <f t="shared" si="12"/>
        <v>11.3</v>
      </c>
      <c r="H10" s="13">
        <f t="shared" si="11"/>
        <v>1.4</v>
      </c>
      <c r="I10" s="13">
        <f t="shared" si="6"/>
        <v>2.9</v>
      </c>
      <c r="J10" s="13">
        <f t="shared" si="7"/>
        <v>4.7</v>
      </c>
      <c r="K10" s="13">
        <f t="shared" si="8"/>
        <v>6.6</v>
      </c>
      <c r="L10" s="13">
        <f t="shared" si="9"/>
        <v>8.8</v>
      </c>
      <c r="M10" s="18">
        <f t="shared" si="10"/>
        <v>11.3</v>
      </c>
    </row>
    <row r="11" spans="1:13" ht="12.75">
      <c r="A11" s="12">
        <f t="shared" si="0"/>
        <v>-6</v>
      </c>
      <c r="B11" s="12">
        <f t="shared" si="1"/>
        <v>-5.3</v>
      </c>
      <c r="C11" s="12">
        <f t="shared" si="2"/>
        <v>-4.4</v>
      </c>
      <c r="D11" s="12">
        <f t="shared" si="3"/>
        <v>-3.5</v>
      </c>
      <c r="E11" s="12">
        <f t="shared" si="4"/>
        <v>-2.5</v>
      </c>
      <c r="F11" s="12">
        <f t="shared" si="5"/>
        <v>-1.3</v>
      </c>
      <c r="G11" s="2">
        <f t="shared" si="12"/>
        <v>12</v>
      </c>
      <c r="H11" s="12">
        <f t="shared" si="11"/>
        <v>1.5</v>
      </c>
      <c r="I11" s="12">
        <f t="shared" si="6"/>
        <v>3.1</v>
      </c>
      <c r="J11" s="12">
        <f t="shared" si="7"/>
        <v>5</v>
      </c>
      <c r="K11" s="12">
        <f t="shared" si="8"/>
        <v>7</v>
      </c>
      <c r="L11" s="12">
        <f t="shared" si="9"/>
        <v>9.4</v>
      </c>
      <c r="M11" s="17">
        <f t="shared" si="10"/>
        <v>12</v>
      </c>
    </row>
    <row r="12" spans="1:13" ht="12.75">
      <c r="A12" s="14">
        <f t="shared" si="0"/>
        <v>-6.4</v>
      </c>
      <c r="B12" s="14">
        <f t="shared" si="1"/>
        <v>-5.6</v>
      </c>
      <c r="C12" s="14">
        <f t="shared" si="2"/>
        <v>-4.7</v>
      </c>
      <c r="D12" s="14">
        <f t="shared" si="3"/>
        <v>-3.7</v>
      </c>
      <c r="E12" s="14">
        <f t="shared" si="4"/>
        <v>-2.6</v>
      </c>
      <c r="F12" s="14">
        <f t="shared" si="5"/>
        <v>-1.4</v>
      </c>
      <c r="G12" s="5">
        <f t="shared" si="12"/>
        <v>12.7</v>
      </c>
      <c r="H12" s="14">
        <f t="shared" si="11"/>
        <v>1.6</v>
      </c>
      <c r="I12" s="14">
        <f t="shared" si="6"/>
        <v>3.3</v>
      </c>
      <c r="J12" s="14">
        <f t="shared" si="7"/>
        <v>5.3</v>
      </c>
      <c r="K12" s="14">
        <f t="shared" si="8"/>
        <v>7.5</v>
      </c>
      <c r="L12" s="14">
        <f t="shared" si="9"/>
        <v>9.9</v>
      </c>
      <c r="M12" s="19">
        <f t="shared" si="10"/>
        <v>12.7</v>
      </c>
    </row>
    <row r="13" spans="1:13" ht="12.75">
      <c r="A13" s="12">
        <f t="shared" si="0"/>
        <v>-6.8</v>
      </c>
      <c r="B13" s="12">
        <f t="shared" si="1"/>
        <v>-5.9</v>
      </c>
      <c r="C13" s="12">
        <f t="shared" si="2"/>
        <v>-5</v>
      </c>
      <c r="D13" s="12">
        <f t="shared" si="3"/>
        <v>-4</v>
      </c>
      <c r="E13" s="12">
        <f t="shared" si="4"/>
        <v>-2.8</v>
      </c>
      <c r="F13" s="12">
        <f t="shared" si="5"/>
        <v>-1.5</v>
      </c>
      <c r="G13" s="2">
        <f t="shared" si="12"/>
        <v>13.5</v>
      </c>
      <c r="H13" s="12">
        <f t="shared" si="11"/>
        <v>1.7</v>
      </c>
      <c r="I13" s="12">
        <f t="shared" si="6"/>
        <v>3.5</v>
      </c>
      <c r="J13" s="12">
        <f t="shared" si="7"/>
        <v>5.6</v>
      </c>
      <c r="K13" s="12">
        <f t="shared" si="8"/>
        <v>7.9</v>
      </c>
      <c r="L13" s="12">
        <f t="shared" si="9"/>
        <v>10.6</v>
      </c>
      <c r="M13" s="17">
        <f t="shared" si="10"/>
        <v>13.5</v>
      </c>
    </row>
    <row r="14" spans="1:13" ht="12.75">
      <c r="A14" s="13">
        <f t="shared" si="0"/>
        <v>-7.2</v>
      </c>
      <c r="B14" s="13">
        <f t="shared" si="1"/>
        <v>-6.3</v>
      </c>
      <c r="C14" s="13">
        <f t="shared" si="2"/>
        <v>-5.3</v>
      </c>
      <c r="D14" s="13">
        <f t="shared" si="3"/>
        <v>-4.2</v>
      </c>
      <c r="E14" s="13">
        <f t="shared" si="4"/>
        <v>-3</v>
      </c>
      <c r="F14" s="13">
        <f t="shared" si="5"/>
        <v>-1.6</v>
      </c>
      <c r="G14" s="6">
        <f t="shared" si="12"/>
        <v>14.3</v>
      </c>
      <c r="H14" s="13">
        <f t="shared" si="11"/>
        <v>1.8</v>
      </c>
      <c r="I14" s="13">
        <f t="shared" si="6"/>
        <v>3.7</v>
      </c>
      <c r="J14" s="13">
        <f t="shared" si="7"/>
        <v>5.9</v>
      </c>
      <c r="K14" s="13">
        <f t="shared" si="8"/>
        <v>8.4</v>
      </c>
      <c r="L14" s="13">
        <f t="shared" si="9"/>
        <v>11.2</v>
      </c>
      <c r="M14" s="18">
        <f t="shared" si="10"/>
        <v>14.3</v>
      </c>
    </row>
    <row r="15" spans="1:13" ht="12.75">
      <c r="A15" s="12">
        <f t="shared" si="0"/>
        <v>-7.6</v>
      </c>
      <c r="B15" s="12">
        <f t="shared" si="1"/>
        <v>-6.7</v>
      </c>
      <c r="C15" s="12">
        <f t="shared" si="2"/>
        <v>-5.6</v>
      </c>
      <c r="D15" s="12">
        <f t="shared" si="3"/>
        <v>-4.5</v>
      </c>
      <c r="E15" s="12">
        <f t="shared" si="4"/>
        <v>-3.1</v>
      </c>
      <c r="F15" s="12">
        <f t="shared" si="5"/>
        <v>-1.7</v>
      </c>
      <c r="G15" s="2">
        <f t="shared" si="12"/>
        <v>15.2</v>
      </c>
      <c r="H15" s="12">
        <f t="shared" si="11"/>
        <v>1.9</v>
      </c>
      <c r="I15" s="12">
        <f t="shared" si="6"/>
        <v>4</v>
      </c>
      <c r="J15" s="12">
        <f t="shared" si="7"/>
        <v>6.3</v>
      </c>
      <c r="K15" s="12">
        <f t="shared" si="8"/>
        <v>8.9</v>
      </c>
      <c r="L15" s="12">
        <f t="shared" si="9"/>
        <v>11.9</v>
      </c>
      <c r="M15" s="17">
        <f t="shared" si="10"/>
        <v>15.2</v>
      </c>
    </row>
    <row r="16" spans="1:13" ht="12.75">
      <c r="A16" s="15">
        <f t="shared" si="0"/>
        <v>-8.1</v>
      </c>
      <c r="B16" s="15">
        <f t="shared" si="1"/>
        <v>-7.1</v>
      </c>
      <c r="C16" s="15">
        <f t="shared" si="2"/>
        <v>-6</v>
      </c>
      <c r="D16" s="15">
        <f t="shared" si="3"/>
        <v>-4.7</v>
      </c>
      <c r="E16" s="15">
        <f t="shared" si="4"/>
        <v>-3.3</v>
      </c>
      <c r="F16" s="15">
        <f t="shared" si="5"/>
        <v>-1.8</v>
      </c>
      <c r="G16" s="4">
        <f t="shared" si="12"/>
        <v>16.1</v>
      </c>
      <c r="H16" s="15">
        <f t="shared" si="11"/>
        <v>2</v>
      </c>
      <c r="I16" s="15">
        <f t="shared" si="6"/>
        <v>4.2</v>
      </c>
      <c r="J16" s="15">
        <f t="shared" si="7"/>
        <v>6.7</v>
      </c>
      <c r="K16" s="15">
        <f t="shared" si="8"/>
        <v>9.5</v>
      </c>
      <c r="L16" s="15">
        <f t="shared" si="9"/>
        <v>12.6</v>
      </c>
      <c r="M16" s="20">
        <f t="shared" si="10"/>
        <v>16.1</v>
      </c>
    </row>
    <row r="17" spans="1:13" ht="12.75">
      <c r="A17" s="12">
        <f t="shared" si="0"/>
        <v>-8.6</v>
      </c>
      <c r="B17" s="12">
        <f t="shared" si="1"/>
        <v>-7.5</v>
      </c>
      <c r="C17" s="12">
        <f t="shared" si="2"/>
        <v>-6.3</v>
      </c>
      <c r="D17" s="12">
        <f t="shared" si="3"/>
        <v>-5</v>
      </c>
      <c r="E17" s="12">
        <f t="shared" si="4"/>
        <v>-3.5</v>
      </c>
      <c r="F17" s="12">
        <f t="shared" si="5"/>
        <v>-1.9</v>
      </c>
      <c r="G17" s="2">
        <f t="shared" si="12"/>
        <v>17.1</v>
      </c>
      <c r="H17" s="12">
        <f t="shared" si="11"/>
        <v>2.1</v>
      </c>
      <c r="I17" s="12">
        <f t="shared" si="6"/>
        <v>4.4</v>
      </c>
      <c r="J17" s="12">
        <f t="shared" si="7"/>
        <v>7.1</v>
      </c>
      <c r="K17" s="12">
        <f t="shared" si="8"/>
        <v>10</v>
      </c>
      <c r="L17" s="12">
        <f t="shared" si="9"/>
        <v>13.4</v>
      </c>
      <c r="M17" s="17">
        <f t="shared" si="10"/>
        <v>17.1</v>
      </c>
    </row>
    <row r="18" spans="1:13" ht="12.75">
      <c r="A18" s="13">
        <f t="shared" si="0"/>
        <v>-9.1</v>
      </c>
      <c r="B18" s="13">
        <f t="shared" si="1"/>
        <v>-7.9</v>
      </c>
      <c r="C18" s="13">
        <f t="shared" si="2"/>
        <v>-6.7</v>
      </c>
      <c r="D18" s="13">
        <f t="shared" si="3"/>
        <v>-5.3</v>
      </c>
      <c r="E18" s="13">
        <f t="shared" si="4"/>
        <v>-3.7</v>
      </c>
      <c r="F18" s="13">
        <f t="shared" si="5"/>
        <v>-2</v>
      </c>
      <c r="G18" s="6">
        <f t="shared" si="12"/>
        <v>18.1</v>
      </c>
      <c r="H18" s="13">
        <f t="shared" si="11"/>
        <v>2.2</v>
      </c>
      <c r="I18" s="13">
        <f t="shared" si="6"/>
        <v>4.7</v>
      </c>
      <c r="J18" s="13">
        <f t="shared" si="7"/>
        <v>7.5</v>
      </c>
      <c r="K18" s="13">
        <f t="shared" si="8"/>
        <v>10.6</v>
      </c>
      <c r="L18" s="13">
        <f t="shared" si="9"/>
        <v>14.2</v>
      </c>
      <c r="M18" s="18">
        <f t="shared" si="10"/>
        <v>18.1</v>
      </c>
    </row>
    <row r="19" spans="1:13" ht="12.75">
      <c r="A19" s="12">
        <f t="shared" si="0"/>
        <v>-9.6</v>
      </c>
      <c r="B19" s="12">
        <f t="shared" si="1"/>
        <v>-8.4</v>
      </c>
      <c r="C19" s="12">
        <f t="shared" si="2"/>
        <v>-7.1</v>
      </c>
      <c r="D19" s="12">
        <f t="shared" si="3"/>
        <v>-5.6</v>
      </c>
      <c r="E19" s="12">
        <f t="shared" si="4"/>
        <v>-4</v>
      </c>
      <c r="F19" s="12">
        <f t="shared" si="5"/>
        <v>-2.1</v>
      </c>
      <c r="G19" s="2">
        <f t="shared" si="12"/>
        <v>19.2</v>
      </c>
      <c r="H19" s="12">
        <f t="shared" si="11"/>
        <v>2.4</v>
      </c>
      <c r="I19" s="12">
        <f t="shared" si="6"/>
        <v>5</v>
      </c>
      <c r="J19" s="12">
        <f t="shared" si="7"/>
        <v>8</v>
      </c>
      <c r="K19" s="12">
        <f t="shared" si="8"/>
        <v>11.3</v>
      </c>
      <c r="L19" s="12">
        <f t="shared" si="9"/>
        <v>15</v>
      </c>
      <c r="M19" s="17">
        <f t="shared" si="10"/>
        <v>19.2</v>
      </c>
    </row>
    <row r="20" spans="1:13" ht="12.75">
      <c r="A20" s="14">
        <f t="shared" si="0"/>
        <v>-10.2</v>
      </c>
      <c r="B20" s="14">
        <f t="shared" si="1"/>
        <v>-8.9</v>
      </c>
      <c r="C20" s="14">
        <f t="shared" si="2"/>
        <v>-7.5</v>
      </c>
      <c r="D20" s="14">
        <f t="shared" si="3"/>
        <v>-5.9</v>
      </c>
      <c r="E20" s="14">
        <f t="shared" si="4"/>
        <v>-4.2</v>
      </c>
      <c r="F20" s="14">
        <f t="shared" si="5"/>
        <v>-2.2</v>
      </c>
      <c r="G20" s="5">
        <f t="shared" si="12"/>
        <v>20.3</v>
      </c>
      <c r="H20" s="14">
        <f t="shared" si="11"/>
        <v>2.5</v>
      </c>
      <c r="I20" s="14">
        <f t="shared" si="6"/>
        <v>5.3</v>
      </c>
      <c r="J20" s="14">
        <f t="shared" si="7"/>
        <v>8.4</v>
      </c>
      <c r="K20" s="14">
        <f t="shared" si="8"/>
        <v>11.9</v>
      </c>
      <c r="L20" s="14">
        <f t="shared" si="9"/>
        <v>15.9</v>
      </c>
      <c r="M20" s="19">
        <f t="shared" si="10"/>
        <v>20.3</v>
      </c>
    </row>
    <row r="21" spans="1:13" ht="12.75">
      <c r="A21" s="12">
        <f t="shared" si="0"/>
        <v>-10.8</v>
      </c>
      <c r="B21" s="12">
        <f t="shared" si="1"/>
        <v>-9.4</v>
      </c>
      <c r="C21" s="12">
        <f t="shared" si="2"/>
        <v>-8</v>
      </c>
      <c r="D21" s="12">
        <f t="shared" si="3"/>
        <v>-6.3</v>
      </c>
      <c r="E21" s="12">
        <f t="shared" si="4"/>
        <v>-4.4</v>
      </c>
      <c r="F21" s="12">
        <f t="shared" si="5"/>
        <v>-2.3</v>
      </c>
      <c r="G21" s="2">
        <f t="shared" si="12"/>
        <v>21.5</v>
      </c>
      <c r="H21" s="12">
        <f t="shared" si="11"/>
        <v>2.6</v>
      </c>
      <c r="I21" s="12">
        <f t="shared" si="6"/>
        <v>5.6</v>
      </c>
      <c r="J21" s="12">
        <f t="shared" si="7"/>
        <v>8.9</v>
      </c>
      <c r="K21" s="12">
        <f t="shared" si="8"/>
        <v>12.6</v>
      </c>
      <c r="L21" s="12">
        <f t="shared" si="9"/>
        <v>16.8</v>
      </c>
      <c r="M21" s="17">
        <f t="shared" si="10"/>
        <v>21.5</v>
      </c>
    </row>
    <row r="22" spans="1:13" ht="12.75">
      <c r="A22" s="13">
        <f t="shared" si="0"/>
        <v>-11.4</v>
      </c>
      <c r="B22" s="13">
        <f t="shared" si="1"/>
        <v>-10</v>
      </c>
      <c r="C22" s="13">
        <f t="shared" si="2"/>
        <v>-8.4</v>
      </c>
      <c r="D22" s="13">
        <f t="shared" si="3"/>
        <v>-6.7</v>
      </c>
      <c r="E22" s="13">
        <f t="shared" si="4"/>
        <v>-4.7</v>
      </c>
      <c r="F22" s="13">
        <f t="shared" si="5"/>
        <v>-2.5</v>
      </c>
      <c r="G22" s="6">
        <f t="shared" si="12"/>
        <v>22.8</v>
      </c>
      <c r="H22" s="13">
        <f t="shared" si="11"/>
        <v>2.8</v>
      </c>
      <c r="I22" s="13">
        <f t="shared" si="6"/>
        <v>5.9</v>
      </c>
      <c r="J22" s="13">
        <f t="shared" si="7"/>
        <v>9.4</v>
      </c>
      <c r="K22" s="13">
        <f t="shared" si="8"/>
        <v>13.4</v>
      </c>
      <c r="L22" s="13">
        <f t="shared" si="9"/>
        <v>17.8</v>
      </c>
      <c r="M22" s="18">
        <f t="shared" si="10"/>
        <v>22.8</v>
      </c>
    </row>
    <row r="23" spans="1:13" ht="12.75">
      <c r="A23" s="12">
        <f t="shared" si="0"/>
        <v>-12.1</v>
      </c>
      <c r="B23" s="12">
        <f t="shared" si="1"/>
        <v>-10.6</v>
      </c>
      <c r="C23" s="12">
        <f t="shared" si="2"/>
        <v>-9</v>
      </c>
      <c r="D23" s="12">
        <f t="shared" si="3"/>
        <v>-7.1</v>
      </c>
      <c r="E23" s="12">
        <f t="shared" si="4"/>
        <v>-5</v>
      </c>
      <c r="F23" s="12">
        <f t="shared" si="5"/>
        <v>-2.6</v>
      </c>
      <c r="G23" s="2">
        <f t="shared" si="12"/>
        <v>24.2</v>
      </c>
      <c r="H23" s="12">
        <f t="shared" si="11"/>
        <v>3</v>
      </c>
      <c r="I23" s="12">
        <f t="shared" si="6"/>
        <v>6.3</v>
      </c>
      <c r="J23" s="12">
        <f t="shared" si="7"/>
        <v>10</v>
      </c>
      <c r="K23" s="12">
        <f t="shared" si="8"/>
        <v>14.2</v>
      </c>
      <c r="L23" s="12">
        <f t="shared" si="9"/>
        <v>18.9</v>
      </c>
      <c r="M23" s="17">
        <f t="shared" si="10"/>
        <v>24.2</v>
      </c>
    </row>
    <row r="24" spans="1:13" ht="12.75">
      <c r="A24" s="14">
        <f t="shared" si="0"/>
        <v>-12.8</v>
      </c>
      <c r="B24" s="14">
        <f t="shared" si="1"/>
        <v>-11.2</v>
      </c>
      <c r="C24" s="14">
        <f t="shared" si="2"/>
        <v>-9.5</v>
      </c>
      <c r="D24" s="14">
        <f t="shared" si="3"/>
        <v>-7.5</v>
      </c>
      <c r="E24" s="14">
        <f t="shared" si="4"/>
        <v>-5.3</v>
      </c>
      <c r="F24" s="14">
        <f t="shared" si="5"/>
        <v>-2.8</v>
      </c>
      <c r="G24" s="5">
        <f t="shared" si="12"/>
        <v>25.6</v>
      </c>
      <c r="H24" s="14">
        <f t="shared" si="11"/>
        <v>3.1</v>
      </c>
      <c r="I24" s="14">
        <f t="shared" si="6"/>
        <v>6.7</v>
      </c>
      <c r="J24" s="14">
        <f t="shared" si="7"/>
        <v>10.6</v>
      </c>
      <c r="K24" s="14">
        <f t="shared" si="8"/>
        <v>15</v>
      </c>
      <c r="L24" s="14">
        <f t="shared" si="9"/>
        <v>20</v>
      </c>
      <c r="M24" s="19">
        <f t="shared" si="10"/>
        <v>25.6</v>
      </c>
    </row>
    <row r="25" spans="1:13" ht="12.75">
      <c r="A25" s="12">
        <f t="shared" si="0"/>
        <v>-13.6</v>
      </c>
      <c r="B25" s="12">
        <f t="shared" si="1"/>
        <v>-11.9</v>
      </c>
      <c r="C25" s="12">
        <f t="shared" si="2"/>
        <v>-10</v>
      </c>
      <c r="D25" s="12">
        <f t="shared" si="3"/>
        <v>-7.9</v>
      </c>
      <c r="E25" s="12">
        <f t="shared" si="4"/>
        <v>-5.6</v>
      </c>
      <c r="F25" s="12">
        <f t="shared" si="5"/>
        <v>-3</v>
      </c>
      <c r="G25" s="2">
        <f t="shared" si="12"/>
        <v>27.1</v>
      </c>
      <c r="H25" s="12">
        <f t="shared" si="11"/>
        <v>3.3</v>
      </c>
      <c r="I25" s="12">
        <f t="shared" si="6"/>
        <v>7</v>
      </c>
      <c r="J25" s="12">
        <f t="shared" si="7"/>
        <v>11.2</v>
      </c>
      <c r="K25" s="12">
        <f t="shared" si="8"/>
        <v>15.9</v>
      </c>
      <c r="L25" s="12">
        <f t="shared" si="9"/>
        <v>21.2</v>
      </c>
      <c r="M25" s="17">
        <f t="shared" si="10"/>
        <v>27.1</v>
      </c>
    </row>
    <row r="26" spans="1:13" ht="12.75">
      <c r="A26" s="13">
        <f t="shared" si="0"/>
        <v>-14.4</v>
      </c>
      <c r="B26" s="13">
        <f t="shared" si="1"/>
        <v>-12.6</v>
      </c>
      <c r="C26" s="13">
        <f t="shared" si="2"/>
        <v>-10.6</v>
      </c>
      <c r="D26" s="13">
        <f t="shared" si="3"/>
        <v>-8.4</v>
      </c>
      <c r="E26" s="13">
        <f t="shared" si="4"/>
        <v>-5.9</v>
      </c>
      <c r="F26" s="13">
        <f t="shared" si="5"/>
        <v>-3.1</v>
      </c>
      <c r="G26" s="6">
        <f t="shared" si="12"/>
        <v>28.7</v>
      </c>
      <c r="H26" s="13">
        <f t="shared" si="11"/>
        <v>3.5</v>
      </c>
      <c r="I26" s="13">
        <f t="shared" si="6"/>
        <v>7.5</v>
      </c>
      <c r="J26" s="13">
        <f t="shared" si="7"/>
        <v>11.9</v>
      </c>
      <c r="K26" s="13">
        <f t="shared" si="8"/>
        <v>16.9</v>
      </c>
      <c r="L26" s="13">
        <f t="shared" si="9"/>
        <v>22.4</v>
      </c>
      <c r="M26" s="18">
        <f t="shared" si="10"/>
        <v>28.7</v>
      </c>
    </row>
    <row r="27" spans="1:13" ht="12.75">
      <c r="A27" s="12">
        <f t="shared" si="0"/>
        <v>-15.2</v>
      </c>
      <c r="B27" s="12">
        <f t="shared" si="1"/>
        <v>-13.3</v>
      </c>
      <c r="C27" s="12">
        <f t="shared" si="2"/>
        <v>-11.2</v>
      </c>
      <c r="D27" s="12">
        <f t="shared" si="3"/>
        <v>-8.9</v>
      </c>
      <c r="E27" s="12">
        <f t="shared" si="4"/>
        <v>-6.3</v>
      </c>
      <c r="F27" s="12">
        <f t="shared" si="5"/>
        <v>-3.3</v>
      </c>
      <c r="G27" s="2">
        <f t="shared" si="12"/>
        <v>30.4</v>
      </c>
      <c r="H27" s="12">
        <f t="shared" si="11"/>
        <v>3.7</v>
      </c>
      <c r="I27" s="12">
        <f t="shared" si="6"/>
        <v>7.9</v>
      </c>
      <c r="J27" s="12">
        <f t="shared" si="7"/>
        <v>12.6</v>
      </c>
      <c r="K27" s="12">
        <f t="shared" si="8"/>
        <v>17.9</v>
      </c>
      <c r="L27" s="12">
        <f t="shared" si="9"/>
        <v>23.8</v>
      </c>
      <c r="M27" s="17">
        <f t="shared" si="10"/>
        <v>30.4</v>
      </c>
    </row>
    <row r="28" spans="1:13" ht="12.75">
      <c r="A28" s="15">
        <f t="shared" si="0"/>
        <v>-16.1</v>
      </c>
      <c r="B28" s="15">
        <f t="shared" si="1"/>
        <v>-14.1</v>
      </c>
      <c r="C28" s="15">
        <f t="shared" si="2"/>
        <v>-11.9</v>
      </c>
      <c r="D28" s="15">
        <f t="shared" si="3"/>
        <v>-9.4</v>
      </c>
      <c r="E28" s="15">
        <f t="shared" si="4"/>
        <v>-6.6</v>
      </c>
      <c r="F28" s="15">
        <f t="shared" si="5"/>
        <v>-3.5</v>
      </c>
      <c r="G28" s="4">
        <f t="shared" si="12"/>
        <v>32.2</v>
      </c>
      <c r="H28" s="15">
        <f t="shared" si="11"/>
        <v>3.9</v>
      </c>
      <c r="I28" s="15">
        <f t="shared" si="6"/>
        <v>8.4</v>
      </c>
      <c r="J28" s="15">
        <f t="shared" si="7"/>
        <v>13.3</v>
      </c>
      <c r="K28" s="15">
        <f t="shared" si="8"/>
        <v>18.9</v>
      </c>
      <c r="L28" s="15">
        <f t="shared" si="9"/>
        <v>25.2</v>
      </c>
      <c r="M28" s="20">
        <f t="shared" si="10"/>
        <v>32.2</v>
      </c>
    </row>
    <row r="29" spans="1:13" ht="12.75">
      <c r="A29" s="12">
        <f t="shared" si="0"/>
        <v>-17.1</v>
      </c>
      <c r="B29" s="12">
        <f t="shared" si="1"/>
        <v>-15</v>
      </c>
      <c r="C29" s="12">
        <f t="shared" si="2"/>
        <v>-12.6</v>
      </c>
      <c r="D29" s="12">
        <f t="shared" si="3"/>
        <v>-10</v>
      </c>
      <c r="E29" s="12">
        <f t="shared" si="4"/>
        <v>-7</v>
      </c>
      <c r="F29" s="12">
        <f t="shared" si="5"/>
        <v>-3.7</v>
      </c>
      <c r="G29" s="2">
        <f t="shared" si="12"/>
        <v>34.1</v>
      </c>
      <c r="H29" s="12">
        <f t="shared" si="11"/>
        <v>4.2</v>
      </c>
      <c r="I29" s="12">
        <f t="shared" si="6"/>
        <v>8.9</v>
      </c>
      <c r="J29" s="12">
        <f t="shared" si="7"/>
        <v>14.1</v>
      </c>
      <c r="K29" s="12">
        <f t="shared" si="8"/>
        <v>20</v>
      </c>
      <c r="L29" s="12">
        <f t="shared" si="9"/>
        <v>26.7</v>
      </c>
      <c r="M29" s="17">
        <f t="shared" si="10"/>
        <v>34.1</v>
      </c>
    </row>
    <row r="30" spans="1:13" ht="12.75">
      <c r="A30" s="13">
        <f t="shared" si="0"/>
        <v>-18.1</v>
      </c>
      <c r="B30" s="13">
        <f t="shared" si="1"/>
        <v>-15.8</v>
      </c>
      <c r="C30" s="13">
        <f t="shared" si="2"/>
        <v>-13.4</v>
      </c>
      <c r="D30" s="13">
        <f t="shared" si="3"/>
        <v>-10.6</v>
      </c>
      <c r="E30" s="13">
        <f t="shared" si="4"/>
        <v>-7.4</v>
      </c>
      <c r="F30" s="13">
        <f t="shared" si="5"/>
        <v>-3.9</v>
      </c>
      <c r="G30" s="6">
        <f t="shared" si="12"/>
        <v>36.1</v>
      </c>
      <c r="H30" s="13">
        <f t="shared" si="11"/>
        <v>4.4</v>
      </c>
      <c r="I30" s="13">
        <f t="shared" si="6"/>
        <v>9.4</v>
      </c>
      <c r="J30" s="13">
        <f t="shared" si="7"/>
        <v>15</v>
      </c>
      <c r="K30" s="13">
        <f t="shared" si="8"/>
        <v>21.2</v>
      </c>
      <c r="L30" s="13">
        <f t="shared" si="9"/>
        <v>28.2</v>
      </c>
      <c r="M30" s="18">
        <f t="shared" si="10"/>
        <v>36.1</v>
      </c>
    </row>
    <row r="31" spans="1:13" ht="12.75">
      <c r="A31" s="12">
        <f t="shared" si="0"/>
        <v>-19.1</v>
      </c>
      <c r="B31" s="12">
        <f t="shared" si="1"/>
        <v>-16.8</v>
      </c>
      <c r="C31" s="12">
        <f t="shared" si="2"/>
        <v>-14.1</v>
      </c>
      <c r="D31" s="12">
        <f t="shared" si="3"/>
        <v>-11.2</v>
      </c>
      <c r="E31" s="12">
        <f t="shared" si="4"/>
        <v>-7.9</v>
      </c>
      <c r="F31" s="12">
        <f t="shared" si="5"/>
        <v>-4.2</v>
      </c>
      <c r="G31" s="2">
        <f t="shared" si="12"/>
        <v>38.2</v>
      </c>
      <c r="H31" s="12">
        <f t="shared" si="11"/>
        <v>4.7</v>
      </c>
      <c r="I31" s="12">
        <f t="shared" si="6"/>
        <v>9.9</v>
      </c>
      <c r="J31" s="12">
        <f t="shared" si="7"/>
        <v>15.8</v>
      </c>
      <c r="K31" s="12">
        <f t="shared" si="8"/>
        <v>22.4</v>
      </c>
      <c r="L31" s="12">
        <f t="shared" si="9"/>
        <v>29.9</v>
      </c>
      <c r="M31" s="17">
        <f t="shared" si="10"/>
        <v>38.2</v>
      </c>
    </row>
    <row r="32" spans="1:13" ht="12.75">
      <c r="A32" s="14">
        <f t="shared" si="0"/>
        <v>-20.3</v>
      </c>
      <c r="B32" s="14">
        <f t="shared" si="1"/>
        <v>-17.8</v>
      </c>
      <c r="C32" s="14">
        <f t="shared" si="2"/>
        <v>-15</v>
      </c>
      <c r="D32" s="14">
        <f t="shared" si="3"/>
        <v>-11.9</v>
      </c>
      <c r="E32" s="14">
        <f t="shared" si="4"/>
        <v>-8.4</v>
      </c>
      <c r="F32" s="14">
        <f t="shared" si="5"/>
        <v>-4.4</v>
      </c>
      <c r="G32" s="5">
        <f t="shared" si="12"/>
        <v>40.5</v>
      </c>
      <c r="H32" s="14">
        <f t="shared" si="11"/>
        <v>5</v>
      </c>
      <c r="I32" s="14">
        <f t="shared" si="6"/>
        <v>10.5</v>
      </c>
      <c r="J32" s="14">
        <f t="shared" si="7"/>
        <v>16.8</v>
      </c>
      <c r="K32" s="14">
        <f t="shared" si="8"/>
        <v>23.8</v>
      </c>
      <c r="L32" s="14">
        <f t="shared" si="9"/>
        <v>31.7</v>
      </c>
      <c r="M32" s="19">
        <f t="shared" si="10"/>
        <v>40.5</v>
      </c>
    </row>
    <row r="33" spans="1:13" ht="12.75">
      <c r="A33" s="12">
        <f t="shared" si="0"/>
        <v>-21.5</v>
      </c>
      <c r="B33" s="12">
        <f t="shared" si="1"/>
        <v>-18.8</v>
      </c>
      <c r="C33" s="12">
        <f t="shared" si="2"/>
        <v>-15.9</v>
      </c>
      <c r="D33" s="12">
        <f t="shared" si="3"/>
        <v>-12.6</v>
      </c>
      <c r="E33" s="12">
        <f t="shared" si="4"/>
        <v>-8.9</v>
      </c>
      <c r="F33" s="12">
        <f t="shared" si="5"/>
        <v>-4.7</v>
      </c>
      <c r="G33" s="2">
        <f t="shared" si="12"/>
        <v>42.9</v>
      </c>
      <c r="H33" s="12">
        <f t="shared" si="11"/>
        <v>5.3</v>
      </c>
      <c r="I33" s="12">
        <f t="shared" si="6"/>
        <v>11.2</v>
      </c>
      <c r="J33" s="12">
        <f t="shared" si="7"/>
        <v>17.8</v>
      </c>
      <c r="K33" s="12">
        <f t="shared" si="8"/>
        <v>25.2</v>
      </c>
      <c r="L33" s="12">
        <f t="shared" si="9"/>
        <v>33.5</v>
      </c>
      <c r="M33" s="17">
        <f t="shared" si="10"/>
        <v>42.9</v>
      </c>
    </row>
    <row r="34" spans="1:13" ht="12.75">
      <c r="A34" s="13">
        <f t="shared" si="0"/>
        <v>-22.8</v>
      </c>
      <c r="B34" s="13">
        <f t="shared" si="1"/>
        <v>-20</v>
      </c>
      <c r="C34" s="13">
        <f t="shared" si="2"/>
        <v>-16.8</v>
      </c>
      <c r="D34" s="13">
        <f t="shared" si="3"/>
        <v>-13.3</v>
      </c>
      <c r="E34" s="13">
        <f t="shared" si="4"/>
        <v>-9.4</v>
      </c>
      <c r="F34" s="13">
        <f t="shared" si="5"/>
        <v>-5</v>
      </c>
      <c r="G34" s="6">
        <f t="shared" si="12"/>
        <v>45.5</v>
      </c>
      <c r="H34" s="13">
        <f t="shared" si="11"/>
        <v>5.6</v>
      </c>
      <c r="I34" s="13">
        <f t="shared" si="6"/>
        <v>11.8</v>
      </c>
      <c r="J34" s="13">
        <f t="shared" si="7"/>
        <v>18.8</v>
      </c>
      <c r="K34" s="13">
        <f t="shared" si="8"/>
        <v>26.7</v>
      </c>
      <c r="L34" s="13">
        <f t="shared" si="9"/>
        <v>35.6</v>
      </c>
      <c r="M34" s="18">
        <f t="shared" si="10"/>
        <v>45.5</v>
      </c>
    </row>
    <row r="35" spans="1:13" ht="12.75">
      <c r="A35" s="12">
        <f t="shared" si="0"/>
        <v>-24.1</v>
      </c>
      <c r="B35" s="12">
        <f t="shared" si="1"/>
        <v>-21.1</v>
      </c>
      <c r="C35" s="12">
        <f t="shared" si="2"/>
        <v>-17.8</v>
      </c>
      <c r="D35" s="12">
        <f t="shared" si="3"/>
        <v>-14.1</v>
      </c>
      <c r="E35" s="12">
        <f t="shared" si="4"/>
        <v>-9.9</v>
      </c>
      <c r="F35" s="12">
        <f t="shared" si="5"/>
        <v>-5.3</v>
      </c>
      <c r="G35" s="2">
        <f aca="true" t="shared" si="13" ref="G35:G46">ROUND(($G34*POWER(2,($B$1/2))),1)</f>
        <v>48.2</v>
      </c>
      <c r="H35" s="12">
        <f t="shared" si="11"/>
        <v>5.9</v>
      </c>
      <c r="I35" s="12">
        <f t="shared" si="6"/>
        <v>12.5</v>
      </c>
      <c r="J35" s="12">
        <f t="shared" si="7"/>
        <v>20</v>
      </c>
      <c r="K35" s="12">
        <f t="shared" si="8"/>
        <v>28.3</v>
      </c>
      <c r="L35" s="12">
        <f t="shared" si="9"/>
        <v>37.7</v>
      </c>
      <c r="M35" s="17">
        <f t="shared" si="10"/>
        <v>48.2</v>
      </c>
    </row>
    <row r="36" spans="1:13" ht="12.75">
      <c r="A36" s="14">
        <f t="shared" si="0"/>
        <v>-25.6</v>
      </c>
      <c r="B36" s="14">
        <f t="shared" si="1"/>
        <v>-22.4</v>
      </c>
      <c r="C36" s="14">
        <f t="shared" si="2"/>
        <v>-18.9</v>
      </c>
      <c r="D36" s="14">
        <f t="shared" si="3"/>
        <v>-15</v>
      </c>
      <c r="E36" s="14">
        <f t="shared" si="4"/>
        <v>-10.5</v>
      </c>
      <c r="F36" s="14">
        <f t="shared" si="5"/>
        <v>-5.6</v>
      </c>
      <c r="G36" s="5">
        <f t="shared" si="13"/>
        <v>51.1</v>
      </c>
      <c r="H36" s="14">
        <f t="shared" si="11"/>
        <v>6.3</v>
      </c>
      <c r="I36" s="14">
        <f t="shared" si="6"/>
        <v>13.3</v>
      </c>
      <c r="J36" s="14">
        <f t="shared" si="7"/>
        <v>21.2</v>
      </c>
      <c r="K36" s="14">
        <f t="shared" si="8"/>
        <v>30</v>
      </c>
      <c r="L36" s="14">
        <f t="shared" si="9"/>
        <v>39.9</v>
      </c>
      <c r="M36" s="19">
        <f t="shared" si="10"/>
        <v>51.1</v>
      </c>
    </row>
    <row r="37" spans="1:13" ht="12.75">
      <c r="A37" s="12">
        <f t="shared" si="0"/>
        <v>-27.1</v>
      </c>
      <c r="B37" s="12">
        <f t="shared" si="1"/>
        <v>-23.7</v>
      </c>
      <c r="C37" s="12">
        <f t="shared" si="2"/>
        <v>-20</v>
      </c>
      <c r="D37" s="12">
        <f t="shared" si="3"/>
        <v>-15.8</v>
      </c>
      <c r="E37" s="12">
        <f t="shared" si="4"/>
        <v>-11.2</v>
      </c>
      <c r="F37" s="12">
        <f t="shared" si="5"/>
        <v>-5.9</v>
      </c>
      <c r="G37" s="2">
        <f t="shared" si="13"/>
        <v>54.1</v>
      </c>
      <c r="H37" s="12">
        <f t="shared" si="11"/>
        <v>6.6</v>
      </c>
      <c r="I37" s="12">
        <f t="shared" si="6"/>
        <v>14.1</v>
      </c>
      <c r="J37" s="12">
        <f t="shared" si="7"/>
        <v>22.4</v>
      </c>
      <c r="K37" s="12">
        <f t="shared" si="8"/>
        <v>31.8</v>
      </c>
      <c r="L37" s="12">
        <f t="shared" si="9"/>
        <v>42.3</v>
      </c>
      <c r="M37" s="17">
        <f t="shared" si="10"/>
        <v>54.1</v>
      </c>
    </row>
    <row r="38" spans="1:13" ht="12.75">
      <c r="A38" s="13">
        <f t="shared" si="0"/>
        <v>-28.7</v>
      </c>
      <c r="B38" s="13">
        <f t="shared" si="1"/>
        <v>-25.1</v>
      </c>
      <c r="C38" s="13">
        <f t="shared" si="2"/>
        <v>-21.2</v>
      </c>
      <c r="D38" s="13">
        <f t="shared" si="3"/>
        <v>-16.8</v>
      </c>
      <c r="E38" s="13">
        <f t="shared" si="4"/>
        <v>-11.8</v>
      </c>
      <c r="F38" s="13">
        <f t="shared" si="5"/>
        <v>-6.3</v>
      </c>
      <c r="G38" s="6">
        <f t="shared" si="13"/>
        <v>57.3</v>
      </c>
      <c r="H38" s="13">
        <f t="shared" si="11"/>
        <v>7</v>
      </c>
      <c r="I38" s="13">
        <f t="shared" si="6"/>
        <v>14.9</v>
      </c>
      <c r="J38" s="13">
        <f t="shared" si="7"/>
        <v>23.7</v>
      </c>
      <c r="K38" s="13">
        <f t="shared" si="8"/>
        <v>33.7</v>
      </c>
      <c r="L38" s="13">
        <f t="shared" si="9"/>
        <v>44.8</v>
      </c>
      <c r="M38" s="18">
        <f t="shared" si="10"/>
        <v>57.3</v>
      </c>
    </row>
    <row r="39" spans="1:13" ht="12.75">
      <c r="A39" s="12">
        <f t="shared" si="0"/>
        <v>-30.4</v>
      </c>
      <c r="B39" s="12">
        <f t="shared" si="1"/>
        <v>-26.6</v>
      </c>
      <c r="C39" s="12">
        <f t="shared" si="2"/>
        <v>-22.5</v>
      </c>
      <c r="D39" s="12">
        <f t="shared" si="3"/>
        <v>-17.8</v>
      </c>
      <c r="E39" s="12">
        <f t="shared" si="4"/>
        <v>-12.5</v>
      </c>
      <c r="F39" s="12">
        <f t="shared" si="5"/>
        <v>-6.6</v>
      </c>
      <c r="G39" s="2">
        <f t="shared" si="13"/>
        <v>60.7</v>
      </c>
      <c r="H39" s="12">
        <f t="shared" si="11"/>
        <v>7.4</v>
      </c>
      <c r="I39" s="12">
        <f t="shared" si="6"/>
        <v>15.8</v>
      </c>
      <c r="J39" s="12">
        <f t="shared" si="7"/>
        <v>25.1</v>
      </c>
      <c r="K39" s="12">
        <f t="shared" si="8"/>
        <v>35.7</v>
      </c>
      <c r="L39" s="12">
        <f t="shared" si="9"/>
        <v>47.5</v>
      </c>
      <c r="M39" s="17">
        <f t="shared" si="10"/>
        <v>60.7</v>
      </c>
    </row>
    <row r="40" spans="1:13" ht="12.75">
      <c r="A40" s="15">
        <f t="shared" si="0"/>
        <v>-32.2</v>
      </c>
      <c r="B40" s="15">
        <f t="shared" si="1"/>
        <v>-28.2</v>
      </c>
      <c r="C40" s="15">
        <f t="shared" si="2"/>
        <v>-23.8</v>
      </c>
      <c r="D40" s="15">
        <f t="shared" si="3"/>
        <v>-18.8</v>
      </c>
      <c r="E40" s="15">
        <f t="shared" si="4"/>
        <v>-13.3</v>
      </c>
      <c r="F40" s="15">
        <f t="shared" si="5"/>
        <v>-7</v>
      </c>
      <c r="G40" s="4">
        <f t="shared" si="13"/>
        <v>64.3</v>
      </c>
      <c r="H40" s="15">
        <f t="shared" si="11"/>
        <v>7.9</v>
      </c>
      <c r="I40" s="15">
        <f t="shared" si="6"/>
        <v>16.7</v>
      </c>
      <c r="J40" s="15">
        <f t="shared" si="7"/>
        <v>26.6</v>
      </c>
      <c r="K40" s="15">
        <f t="shared" si="8"/>
        <v>37.8</v>
      </c>
      <c r="L40" s="15">
        <f t="shared" si="9"/>
        <v>50.3</v>
      </c>
      <c r="M40" s="15">
        <f t="shared" si="10"/>
        <v>64.3</v>
      </c>
    </row>
    <row r="41" spans="1:13" ht="12.75">
      <c r="A41" s="12">
        <f t="shared" si="0"/>
        <v>-34.1</v>
      </c>
      <c r="B41" s="12">
        <f t="shared" si="1"/>
        <v>-29.9</v>
      </c>
      <c r="C41" s="12">
        <f t="shared" si="2"/>
        <v>-25.2</v>
      </c>
      <c r="D41" s="12">
        <f t="shared" si="3"/>
        <v>-19.9</v>
      </c>
      <c r="E41" s="12">
        <f t="shared" si="4"/>
        <v>-14</v>
      </c>
      <c r="F41" s="12">
        <f t="shared" si="5"/>
        <v>-7.4</v>
      </c>
      <c r="G41" s="2">
        <f t="shared" si="13"/>
        <v>68.1</v>
      </c>
      <c r="H41" s="12">
        <f t="shared" si="11"/>
        <v>8.3</v>
      </c>
      <c r="I41" s="12">
        <f t="shared" si="6"/>
        <v>17.7</v>
      </c>
      <c r="J41" s="12">
        <f t="shared" si="7"/>
        <v>28.2</v>
      </c>
      <c r="K41" s="12">
        <f t="shared" si="8"/>
        <v>40</v>
      </c>
      <c r="L41" s="12">
        <f t="shared" si="9"/>
        <v>53.2</v>
      </c>
      <c r="M41" s="17">
        <f t="shared" si="10"/>
        <v>68.1</v>
      </c>
    </row>
    <row r="42" spans="1:13" ht="12.75">
      <c r="A42" s="13">
        <f t="shared" si="0"/>
        <v>-36.1</v>
      </c>
      <c r="B42" s="13">
        <f t="shared" si="1"/>
        <v>-31.6</v>
      </c>
      <c r="C42" s="13">
        <f t="shared" si="2"/>
        <v>-26.7</v>
      </c>
      <c r="D42" s="13">
        <f t="shared" si="3"/>
        <v>-21.1</v>
      </c>
      <c r="E42" s="13">
        <f t="shared" si="4"/>
        <v>-14.9</v>
      </c>
      <c r="F42" s="13">
        <f t="shared" si="5"/>
        <v>-7.9</v>
      </c>
      <c r="G42" s="6">
        <f t="shared" si="13"/>
        <v>72.1</v>
      </c>
      <c r="H42" s="13">
        <f t="shared" si="11"/>
        <v>8.8</v>
      </c>
      <c r="I42" s="13">
        <f t="shared" si="6"/>
        <v>18.7</v>
      </c>
      <c r="J42" s="13">
        <f t="shared" si="7"/>
        <v>29.9</v>
      </c>
      <c r="K42" s="13">
        <f t="shared" si="8"/>
        <v>42.4</v>
      </c>
      <c r="L42" s="13">
        <f t="shared" si="9"/>
        <v>56.4</v>
      </c>
      <c r="M42" s="18">
        <f t="shared" si="10"/>
        <v>72.1</v>
      </c>
    </row>
    <row r="43" spans="1:13" ht="12.75">
      <c r="A43" s="12">
        <f t="shared" si="0"/>
        <v>-38.2</v>
      </c>
      <c r="B43" s="12">
        <f t="shared" si="1"/>
        <v>-33.5</v>
      </c>
      <c r="C43" s="12">
        <f t="shared" si="2"/>
        <v>-28.3</v>
      </c>
      <c r="D43" s="12">
        <f t="shared" si="3"/>
        <v>-22.4</v>
      </c>
      <c r="E43" s="12">
        <f t="shared" si="4"/>
        <v>-15.8</v>
      </c>
      <c r="F43" s="12">
        <f t="shared" si="5"/>
        <v>-8.3</v>
      </c>
      <c r="G43" s="2">
        <f t="shared" si="13"/>
        <v>76.4</v>
      </c>
      <c r="H43" s="12">
        <f t="shared" si="11"/>
        <v>9.4</v>
      </c>
      <c r="I43" s="12">
        <f t="shared" si="6"/>
        <v>19.9</v>
      </c>
      <c r="J43" s="12">
        <f t="shared" si="7"/>
        <v>31.6</v>
      </c>
      <c r="K43" s="12">
        <f t="shared" si="8"/>
        <v>44.9</v>
      </c>
      <c r="L43" s="12">
        <f t="shared" si="9"/>
        <v>59.7</v>
      </c>
      <c r="M43" s="17">
        <f t="shared" si="10"/>
        <v>76.4</v>
      </c>
    </row>
    <row r="44" spans="1:13" ht="12.75">
      <c r="A44" s="14">
        <f t="shared" si="0"/>
        <v>-40.5</v>
      </c>
      <c r="B44" s="14">
        <f t="shared" si="1"/>
        <v>-35.5</v>
      </c>
      <c r="C44" s="14">
        <f t="shared" si="2"/>
        <v>-29.9</v>
      </c>
      <c r="D44" s="14">
        <f t="shared" si="3"/>
        <v>-23.7</v>
      </c>
      <c r="E44" s="14">
        <f t="shared" si="4"/>
        <v>-16.7</v>
      </c>
      <c r="F44" s="14">
        <f t="shared" si="5"/>
        <v>-8.8</v>
      </c>
      <c r="G44" s="5">
        <f t="shared" si="13"/>
        <v>80.9</v>
      </c>
      <c r="H44" s="14">
        <f t="shared" si="11"/>
        <v>9.9</v>
      </c>
      <c r="I44" s="14">
        <f t="shared" si="6"/>
        <v>21</v>
      </c>
      <c r="J44" s="14">
        <f t="shared" si="7"/>
        <v>33.5</v>
      </c>
      <c r="K44" s="14">
        <f t="shared" si="8"/>
        <v>47.5</v>
      </c>
      <c r="L44" s="14">
        <f t="shared" si="9"/>
        <v>63.2</v>
      </c>
      <c r="M44" s="19">
        <f t="shared" si="10"/>
        <v>80.9</v>
      </c>
    </row>
    <row r="45" spans="1:13" ht="12.75">
      <c r="A45" s="12">
        <f t="shared" si="0"/>
        <v>-42.9</v>
      </c>
      <c r="B45" s="12">
        <f t="shared" si="1"/>
        <v>-37.6</v>
      </c>
      <c r="C45" s="12">
        <f t="shared" si="2"/>
        <v>-31.7</v>
      </c>
      <c r="D45" s="12">
        <f t="shared" si="3"/>
        <v>-25.1</v>
      </c>
      <c r="E45" s="12">
        <f t="shared" si="4"/>
        <v>-17.7</v>
      </c>
      <c r="F45" s="12">
        <f t="shared" si="5"/>
        <v>-9.3</v>
      </c>
      <c r="G45" s="2">
        <f t="shared" si="13"/>
        <v>85.7</v>
      </c>
      <c r="H45" s="12">
        <f t="shared" si="11"/>
        <v>10.5</v>
      </c>
      <c r="I45" s="12">
        <f t="shared" si="6"/>
        <v>22.3</v>
      </c>
      <c r="J45" s="12">
        <f t="shared" si="7"/>
        <v>35.5</v>
      </c>
      <c r="K45" s="12">
        <f t="shared" si="8"/>
        <v>50.3</v>
      </c>
      <c r="L45" s="12">
        <f t="shared" si="9"/>
        <v>67</v>
      </c>
      <c r="M45" s="17">
        <f t="shared" si="10"/>
        <v>85.7</v>
      </c>
    </row>
    <row r="46" spans="1:13" ht="12.75">
      <c r="A46" s="13">
        <f t="shared" si="0"/>
        <v>-45.4</v>
      </c>
      <c r="B46" s="13">
        <f t="shared" si="1"/>
        <v>-39.8</v>
      </c>
      <c r="C46" s="13">
        <f t="shared" si="2"/>
        <v>-33.6</v>
      </c>
      <c r="D46" s="13">
        <f t="shared" si="3"/>
        <v>-26.6</v>
      </c>
      <c r="E46" s="13">
        <f t="shared" si="4"/>
        <v>-18.7</v>
      </c>
      <c r="F46" s="13">
        <f t="shared" si="5"/>
        <v>-9.9</v>
      </c>
      <c r="G46" s="6">
        <f t="shared" si="13"/>
        <v>90.8</v>
      </c>
      <c r="H46" s="13">
        <f t="shared" si="11"/>
        <v>11.1</v>
      </c>
      <c r="I46" s="13">
        <f t="shared" si="6"/>
        <v>23.6</v>
      </c>
      <c r="J46" s="13">
        <f t="shared" si="7"/>
        <v>37.6</v>
      </c>
      <c r="K46" s="13">
        <f t="shared" si="8"/>
        <v>53.3</v>
      </c>
      <c r="L46" s="13">
        <f t="shared" si="9"/>
        <v>71</v>
      </c>
      <c r="M46" s="18">
        <f t="shared" si="10"/>
        <v>90.8</v>
      </c>
    </row>
    <row r="47" spans="1:13" ht="12.75">
      <c r="A47" s="12">
        <f t="shared" si="0"/>
        <v>-48.1</v>
      </c>
      <c r="B47" s="12">
        <f t="shared" si="1"/>
        <v>-42.2</v>
      </c>
      <c r="C47" s="12">
        <f t="shared" si="2"/>
        <v>-35.6</v>
      </c>
      <c r="D47" s="12">
        <f t="shared" si="3"/>
        <v>-28.2</v>
      </c>
      <c r="E47" s="12">
        <f t="shared" si="4"/>
        <v>-19.8</v>
      </c>
      <c r="F47" s="12">
        <f t="shared" si="5"/>
        <v>-10.5</v>
      </c>
      <c r="G47" s="2">
        <f aca="true" t="shared" si="14" ref="G47:G52">ROUND(($G46*POWER(2,($B$1/2))),1)</f>
        <v>96.2</v>
      </c>
      <c r="H47" s="12">
        <f t="shared" si="11"/>
        <v>11.8</v>
      </c>
      <c r="I47" s="12">
        <f t="shared" si="6"/>
        <v>25</v>
      </c>
      <c r="J47" s="12">
        <f t="shared" si="7"/>
        <v>39.8</v>
      </c>
      <c r="K47" s="12">
        <f t="shared" si="8"/>
        <v>56.5</v>
      </c>
      <c r="L47" s="12">
        <f t="shared" si="9"/>
        <v>75.2</v>
      </c>
      <c r="M47" s="17">
        <f t="shared" si="10"/>
        <v>96.2</v>
      </c>
    </row>
    <row r="48" spans="1:13" ht="12.75">
      <c r="A48" s="14">
        <f t="shared" si="0"/>
        <v>-51</v>
      </c>
      <c r="B48" s="14">
        <f t="shared" si="1"/>
        <v>-44.7</v>
      </c>
      <c r="C48" s="14">
        <f t="shared" si="2"/>
        <v>-37.7</v>
      </c>
      <c r="D48" s="14">
        <f t="shared" si="3"/>
        <v>-29.8</v>
      </c>
      <c r="E48" s="14">
        <f t="shared" si="4"/>
        <v>-21</v>
      </c>
      <c r="F48" s="14">
        <f t="shared" si="5"/>
        <v>-11.1</v>
      </c>
      <c r="G48" s="5">
        <f t="shared" si="14"/>
        <v>101.9</v>
      </c>
      <c r="H48" s="14">
        <f t="shared" si="11"/>
        <v>12.5</v>
      </c>
      <c r="I48" s="14">
        <f t="shared" si="6"/>
        <v>26.5</v>
      </c>
      <c r="J48" s="14">
        <f t="shared" si="7"/>
        <v>42.2</v>
      </c>
      <c r="K48" s="14">
        <f t="shared" si="8"/>
        <v>59.9</v>
      </c>
      <c r="L48" s="14">
        <f t="shared" si="9"/>
        <v>79.7</v>
      </c>
      <c r="M48" s="19">
        <f t="shared" si="10"/>
        <v>101.9</v>
      </c>
    </row>
    <row r="49" spans="1:13" ht="12.75">
      <c r="A49" s="12">
        <f t="shared" si="0"/>
        <v>-54</v>
      </c>
      <c r="B49" s="12">
        <f t="shared" si="1"/>
        <v>-47.4</v>
      </c>
      <c r="C49" s="12">
        <f t="shared" si="2"/>
        <v>-40</v>
      </c>
      <c r="D49" s="12">
        <f t="shared" si="3"/>
        <v>-31.6</v>
      </c>
      <c r="E49" s="12">
        <f t="shared" si="4"/>
        <v>-22.3</v>
      </c>
      <c r="F49" s="12">
        <f t="shared" si="5"/>
        <v>-11.8</v>
      </c>
      <c r="G49" s="2">
        <f t="shared" si="14"/>
        <v>108</v>
      </c>
      <c r="H49" s="12">
        <f t="shared" si="11"/>
        <v>13.2</v>
      </c>
      <c r="I49" s="12">
        <f t="shared" si="6"/>
        <v>28.1</v>
      </c>
      <c r="J49" s="12">
        <f t="shared" si="7"/>
        <v>44.7</v>
      </c>
      <c r="K49" s="12">
        <f t="shared" si="8"/>
        <v>63.4</v>
      </c>
      <c r="L49" s="12">
        <f t="shared" si="9"/>
        <v>84.4</v>
      </c>
      <c r="M49" s="17">
        <f t="shared" si="10"/>
        <v>108</v>
      </c>
    </row>
    <row r="50" spans="1:13" ht="12.75">
      <c r="A50" s="13">
        <f t="shared" si="0"/>
        <v>-57.2</v>
      </c>
      <c r="B50" s="13">
        <f t="shared" si="1"/>
        <v>-50.2</v>
      </c>
      <c r="C50" s="13">
        <f t="shared" si="2"/>
        <v>-42.3</v>
      </c>
      <c r="D50" s="13">
        <f t="shared" si="3"/>
        <v>-33.5</v>
      </c>
      <c r="E50" s="13">
        <f t="shared" si="4"/>
        <v>-23.6</v>
      </c>
      <c r="F50" s="13">
        <f t="shared" si="5"/>
        <v>-12.5</v>
      </c>
      <c r="G50" s="6">
        <f t="shared" si="14"/>
        <v>114.4</v>
      </c>
      <c r="H50" s="13">
        <f t="shared" si="11"/>
        <v>14</v>
      </c>
      <c r="I50" s="13">
        <f t="shared" si="6"/>
        <v>29.7</v>
      </c>
      <c r="J50" s="13">
        <f t="shared" si="7"/>
        <v>47.4</v>
      </c>
      <c r="K50" s="13">
        <f t="shared" si="8"/>
        <v>67.2</v>
      </c>
      <c r="L50" s="13">
        <f t="shared" si="9"/>
        <v>89.4</v>
      </c>
      <c r="M50" s="18">
        <f t="shared" si="10"/>
        <v>114.4</v>
      </c>
    </row>
    <row r="51" spans="1:13" ht="12.75">
      <c r="A51" s="12">
        <f t="shared" si="0"/>
        <v>-60.6</v>
      </c>
      <c r="B51" s="12">
        <f t="shared" si="1"/>
        <v>-53.2</v>
      </c>
      <c r="C51" s="12">
        <f t="shared" si="2"/>
        <v>-44.8</v>
      </c>
      <c r="D51" s="12">
        <f t="shared" si="3"/>
        <v>-35.5</v>
      </c>
      <c r="E51" s="12">
        <f t="shared" si="4"/>
        <v>-25</v>
      </c>
      <c r="F51" s="12">
        <f t="shared" si="5"/>
        <v>-13.2</v>
      </c>
      <c r="G51" s="2">
        <f t="shared" si="14"/>
        <v>121.2</v>
      </c>
      <c r="H51" s="12">
        <f t="shared" si="11"/>
        <v>14.8</v>
      </c>
      <c r="I51" s="12">
        <f t="shared" si="6"/>
        <v>31.5</v>
      </c>
      <c r="J51" s="12">
        <f t="shared" si="7"/>
        <v>50.2</v>
      </c>
      <c r="K51" s="12">
        <f t="shared" si="8"/>
        <v>71.2</v>
      </c>
      <c r="L51" s="12">
        <f t="shared" si="9"/>
        <v>94.8</v>
      </c>
      <c r="M51" s="17">
        <f t="shared" si="10"/>
        <v>121.2</v>
      </c>
    </row>
    <row r="52" spans="1:13" ht="12.75">
      <c r="A52" s="15">
        <f t="shared" si="0"/>
        <v>-64.2</v>
      </c>
      <c r="B52" s="15">
        <f t="shared" si="1"/>
        <v>-56.3</v>
      </c>
      <c r="C52" s="15">
        <f t="shared" si="2"/>
        <v>-47.5</v>
      </c>
      <c r="D52" s="15">
        <f t="shared" si="3"/>
        <v>-37.6</v>
      </c>
      <c r="E52" s="15">
        <f t="shared" si="4"/>
        <v>-26.5</v>
      </c>
      <c r="F52" s="15">
        <f t="shared" si="5"/>
        <v>-14</v>
      </c>
      <c r="G52" s="4">
        <f t="shared" si="14"/>
        <v>128.4</v>
      </c>
      <c r="H52" s="15">
        <f t="shared" si="11"/>
        <v>15.7</v>
      </c>
      <c r="I52" s="15">
        <f t="shared" si="6"/>
        <v>33.4</v>
      </c>
      <c r="J52" s="15">
        <f t="shared" si="7"/>
        <v>53.2</v>
      </c>
      <c r="K52" s="15">
        <f t="shared" si="8"/>
        <v>75.4</v>
      </c>
      <c r="L52" s="15">
        <f t="shared" si="9"/>
        <v>100.4</v>
      </c>
      <c r="M52" s="15">
        <f t="shared" si="10"/>
        <v>128.4</v>
      </c>
    </row>
  </sheetData>
  <mergeCells count="2">
    <mergeCell ref="A2:F2"/>
    <mergeCell ref="H2:M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Algorithmics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vieinstall</dc:creator>
  <cp:keywords/>
  <dc:description/>
  <cp:lastModifiedBy>vieinstall</cp:lastModifiedBy>
  <dcterms:created xsi:type="dcterms:W3CDTF">2007-07-18T07:36:37Z</dcterms:created>
  <dcterms:modified xsi:type="dcterms:W3CDTF">2007-07-18T12:09:26Z</dcterms:modified>
  <cp:category/>
  <cp:version/>
  <cp:contentType/>
  <cp:contentStatus/>
</cp:coreProperties>
</file>